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L II\Downloads\"/>
    </mc:Choice>
  </mc:AlternateContent>
  <bookViews>
    <workbookView xWindow="0" yWindow="0" windowWidth="15345" windowHeight="4575" activeTab="1"/>
  </bookViews>
  <sheets>
    <sheet name="FEB 2023 - FEADR" sheetId="1" r:id="rId1"/>
    <sheet name="FEB 2023 - EURI" sheetId="2" r:id="rId2"/>
  </sheets>
  <definedNames>
    <definedName name="_xlnm.Print_Titles" localSheetId="1">'FEB 2023 - EURI'!$3:$4</definedName>
    <definedName name="_xlnm.Print_Titles" localSheetId="0">'FEB 2023 - FEADR'!$3:$4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1" l="1"/>
  <c r="AS5" i="1"/>
  <c r="E5" i="2"/>
  <c r="Q6" i="2"/>
  <c r="P6" i="2"/>
  <c r="AV10" i="1" l="1"/>
  <c r="AU10" i="1"/>
  <c r="AS10" i="1" l="1"/>
</calcChain>
</file>

<file path=xl/sharedStrings.xml><?xml version="1.0" encoding="utf-8"?>
<sst xmlns="http://schemas.openxmlformats.org/spreadsheetml/2006/main" count="135" uniqueCount="56">
  <si>
    <t>Nr.crt</t>
  </si>
  <si>
    <t>Denumire GAL</t>
  </si>
  <si>
    <t>Județul</t>
  </si>
  <si>
    <t xml:space="preserve">PAGINA DE INTERNET GAL </t>
  </si>
  <si>
    <t>MAI</t>
  </si>
  <si>
    <t>IUNIE</t>
  </si>
  <si>
    <t>IULIE</t>
  </si>
  <si>
    <t>AUGUST</t>
  </si>
  <si>
    <t>SEPTEMBRIE</t>
  </si>
  <si>
    <t>OCTOMBRIE</t>
  </si>
  <si>
    <t>NOIEMBRIE</t>
  </si>
  <si>
    <t>DECEMBRIE</t>
  </si>
  <si>
    <t>IANUARIE</t>
  </si>
  <si>
    <t>FEBRUARIE</t>
  </si>
  <si>
    <t>MARTIE</t>
  </si>
  <si>
    <t>APRILIE</t>
  </si>
  <si>
    <t>OBSERVATII</t>
  </si>
  <si>
    <t>Măsura</t>
  </si>
  <si>
    <t>Suma ce  va fi Lansată (2017)</t>
  </si>
  <si>
    <t>Suma ce  va fi Lansată (2018)</t>
  </si>
  <si>
    <t>Procent din Alocarea Financiară a SDL</t>
  </si>
  <si>
    <t>ASOCIAŢIA GRUP DE ACŢIUNE LOCALĂ MEHEDINŢIUL DE SUD</t>
  </si>
  <si>
    <t>Mehedinți</t>
  </si>
  <si>
    <t>www.galmhsud.ro</t>
  </si>
  <si>
    <t>M3/6B</t>
  </si>
  <si>
    <t>M1/2A</t>
  </si>
  <si>
    <t>M2/6A</t>
  </si>
  <si>
    <t>M4/6B</t>
  </si>
  <si>
    <t>M5/3A</t>
  </si>
  <si>
    <t>TOTAL</t>
  </si>
  <si>
    <t>Suma ce  va fi Lansată (2019)</t>
  </si>
  <si>
    <t>Suma ce va fi Lansata (2019</t>
  </si>
  <si>
    <t>Suma ce va fi Lansata (2020)</t>
  </si>
  <si>
    <r>
      <t xml:space="preserve">1. Conform </t>
    </r>
    <r>
      <rPr>
        <b/>
        <sz val="11"/>
        <rFont val="Calibri"/>
        <family val="2"/>
        <scheme val="minor"/>
      </rPr>
      <t>Raportului de selectie 428/08.11.2018</t>
    </r>
    <r>
      <rPr>
        <sz val="11"/>
        <rFont val="Calibri"/>
        <family val="2"/>
        <scheme val="minor"/>
      </rPr>
      <t>, dupa primul apel de selectie deschis, la nivelul GAL au fost selectate</t>
    </r>
    <r>
      <rPr>
        <b/>
        <sz val="11"/>
        <rFont val="Calibri"/>
        <family val="2"/>
        <scheme val="minor"/>
      </rPr>
      <t xml:space="preserve"> </t>
    </r>
    <r>
      <rPr>
        <b/>
        <u/>
        <sz val="11"/>
        <rFont val="Calibri"/>
        <family val="2"/>
        <scheme val="minor"/>
      </rPr>
      <t>3 proiecte in valoare de 45.000 euro</t>
    </r>
    <r>
      <rPr>
        <b/>
        <sz val="11"/>
        <rFont val="Calibri"/>
        <family val="2"/>
        <scheme val="minor"/>
      </rPr>
      <t>.</t>
    </r>
    <r>
      <rPr>
        <sz val="11"/>
        <rFont val="Calibri"/>
        <family val="2"/>
        <scheme val="minor"/>
      </rPr>
      <t xml:space="preserve"> Valoarea ramasa este de 410.141 euro, pentru care s-a deschis un al doilea apel de selectie in martie 2019.
2. În data de 05.04.2019 s-a incheiat apelul de selecție dupa care a avut loc </t>
    </r>
    <r>
      <rPr>
        <b/>
        <sz val="11"/>
        <rFont val="Calibri"/>
        <family val="2"/>
        <scheme val="minor"/>
      </rPr>
      <t>Raportul de selecție nr. 654/29.05.2019</t>
    </r>
    <r>
      <rPr>
        <sz val="11"/>
        <rFont val="Calibri"/>
        <family val="2"/>
        <scheme val="minor"/>
      </rPr>
      <t xml:space="preserve"> în urma căruia au fost selectate </t>
    </r>
    <r>
      <rPr>
        <b/>
        <u/>
        <sz val="11"/>
        <rFont val="Calibri"/>
        <family val="2"/>
        <scheme val="minor"/>
      </rPr>
      <t>26 proiecte în valoare de 390.000,00 euro</t>
    </r>
    <r>
      <rPr>
        <sz val="11"/>
        <rFont val="Calibri"/>
        <family val="2"/>
        <scheme val="minor"/>
      </rPr>
      <t xml:space="preserve">. Au ramas 4 proiecte in valoare de 60.000 euro in asteptare.
3. In urma evaluarii OJFIR, 4 proiecte au fost declarate neeligibile si s-a intocmit </t>
    </r>
    <r>
      <rPr>
        <b/>
        <sz val="11"/>
        <rFont val="Calibri"/>
        <family val="2"/>
        <scheme val="minor"/>
      </rPr>
      <t>Raport de selectie Suplimentar 757/26.08.2018</t>
    </r>
    <r>
      <rPr>
        <sz val="11"/>
        <rFont val="Calibri"/>
        <family val="2"/>
        <scheme val="minor"/>
      </rPr>
      <t xml:space="preserve"> prin care au mai fost </t>
    </r>
    <r>
      <rPr>
        <b/>
        <u/>
        <sz val="11"/>
        <rFont val="Calibri"/>
        <family val="2"/>
        <scheme val="minor"/>
      </rPr>
      <t>selectate 4 proiecte in valoare de 60.000 euro</t>
    </r>
    <r>
      <rPr>
        <sz val="11"/>
        <rFont val="Calibri"/>
        <family val="2"/>
        <scheme val="minor"/>
      </rPr>
      <t xml:space="preserve">, aflate in raportul anterior in asteptare.
</t>
    </r>
    <r>
      <rPr>
        <b/>
        <sz val="11"/>
        <rFont val="Calibri"/>
        <family val="2"/>
        <scheme val="minor"/>
      </rPr>
      <t>4. Suma totala alocata pe masura a fost modificata conform NOTA 244838/15.10.2019.</t>
    </r>
  </si>
  <si>
    <r>
      <t xml:space="preserve"> </t>
    </r>
    <r>
      <rPr>
        <sz val="11"/>
        <rFont val="Calibri"/>
        <family val="2"/>
        <charset val="238"/>
        <scheme val="minor"/>
      </rPr>
      <t>In cadrul acestei masuri a fost depus un singur proiect in data de 30.12.2019, acesta aflandu-se  in prezent, in evaluare. In data de  13.01.2020 a avut loc Raportul de Selectie cu Nr.945  in care a fost Selectat un proiect cu valoare totala eligibla de 100.000 Euro. In urma evaluari CRFIR 4 , proiectul a fost declarat eligibil si selectat, Contractul de Finantare fiid semnat la data de 06.04.2020.</t>
    </r>
  </si>
  <si>
    <t>Suma ce va fi Lansata (2021)</t>
  </si>
  <si>
    <t>Suma ce va fi Lansata (2022)</t>
  </si>
  <si>
    <t>Suma ce va fi lansata (2022)</t>
  </si>
  <si>
    <t>Suma ce va fi lansata din FEADR (2022)</t>
  </si>
  <si>
    <t>Total Sumă Lansată  pe Măsuri 
EURI</t>
  </si>
  <si>
    <t>Nr. proiecte selectate la nivelul GAL 
EURI</t>
  </si>
  <si>
    <t>Valoarea proiectelor selectate
EURI</t>
  </si>
  <si>
    <t>Alocarea Financiară a SDL
19.2 - EURI</t>
  </si>
  <si>
    <t>Total Sumă Lansată  pe Măsuri 
FEADR</t>
  </si>
  <si>
    <t>Nr. proiecte selectate la nivelul GAL 
FEADR</t>
  </si>
  <si>
    <t>Valoarea proiectelor selectate
FEADR</t>
  </si>
  <si>
    <t>Alocarea Financiară a SDL
19.2 - FEADR</t>
  </si>
  <si>
    <r>
      <t>1, Suma alocata pe masura a fost modificata conform Nota 244838/15.10.2019.</t>
    </r>
    <r>
      <rPr>
        <sz val="11"/>
        <color rgb="FFFF0000"/>
        <rFont val="Calibri"/>
        <family val="2"/>
        <charset val="238"/>
        <scheme val="minor"/>
      </rPr>
      <t xml:space="preserve"> I</t>
    </r>
    <r>
      <rPr>
        <sz val="11"/>
        <rFont val="Calibri"/>
        <family val="2"/>
        <charset val="238"/>
        <scheme val="minor"/>
      </rPr>
      <t>n data de  19.12.2019 a avut loc Raportul de Selectie cu Nr.914  in care a fost Selectat un proiect cu valoare totala eligibla de 138.338 Euro. In urma evaluarii OJFIR priectul a fost declarat neconform la data de 30.01.2020 cand a fost  transmisa adresa Nr.2/30.01.2020. 
2.In data de  18.06.2020-17.07.2020 s-a desfasurat apel de selectie 1/2020, in cadrul caruia a fost depus un singur proiect cu o valoare totala eligibila de 138.338 Euro. In data de 23.07.2020 a avut loc Raportul de selectie cu nr.1060/23.07.2020, in urma caruia proiectul a fost declarat eligibil si selectat. Proiectul se afla in evaluare in cadrul OJFIR Mehedinti.</t>
    </r>
  </si>
  <si>
    <t>Calendar apeluri de selectie - FEADR</t>
  </si>
  <si>
    <t>Calendar apeluri de selectie - EURI</t>
  </si>
  <si>
    <t>Suma ce va fi lansata din FEADR (2023)</t>
  </si>
  <si>
    <t>Suma ce va fi lansata (2023)</t>
  </si>
  <si>
    <r>
      <t xml:space="preserve">1. </t>
    </r>
    <r>
      <rPr>
        <b/>
        <sz val="11"/>
        <rFont val="Calibri"/>
        <family val="2"/>
        <scheme val="minor"/>
      </rPr>
      <t>Apel 1/2017</t>
    </r>
    <r>
      <rPr>
        <sz val="11"/>
        <rFont val="Calibri"/>
        <family val="2"/>
        <scheme val="minor"/>
      </rPr>
      <t>: Suma ramasa din alocarea masurii M3/6B in urma apelului 1/2017 este de  422.553,00 euro, in urma raportului de selectie fiind</t>
    </r>
    <r>
      <rPr>
        <b/>
        <sz val="11"/>
        <rFont val="Calibri"/>
        <family val="2"/>
        <scheme val="minor"/>
      </rPr>
      <t xml:space="preserve"> selectate 4 proiecte eligibile in valoare de 239.444 euro</t>
    </r>
    <r>
      <rPr>
        <sz val="11"/>
        <rFont val="Calibri"/>
        <family val="2"/>
        <scheme val="minor"/>
      </rPr>
      <t xml:space="preserve">. 
</t>
    </r>
    <r>
      <rPr>
        <b/>
        <sz val="11"/>
        <rFont val="Calibri"/>
        <family val="2"/>
        <scheme val="minor"/>
      </rPr>
      <t>2. Apel1/2018</t>
    </r>
    <r>
      <rPr>
        <sz val="11"/>
        <rFont val="Calibri"/>
        <family val="2"/>
        <scheme val="minor"/>
      </rPr>
      <t xml:space="preserve">: Suma ramasa din alocarea masurii in cadrul sesiunii din 2008 este de 4.264 euro, in urma raportului de selectie din iunie 2018 fiind selectate </t>
    </r>
    <r>
      <rPr>
        <b/>
        <sz val="11"/>
        <rFont val="Calibri"/>
        <family val="2"/>
        <scheme val="minor"/>
      </rPr>
      <t>7 proiecte in valoare de 418.289 euro.
3. Suma totala alocata pe masura a fost modificata conform NOTA 244838/15.10.2019.</t>
    </r>
    <r>
      <rPr>
        <sz val="11"/>
        <rFont val="Calibri"/>
        <family val="2"/>
        <scheme val="minor"/>
      </rPr>
      <t xml:space="preserve">
4. In urma </t>
    </r>
    <r>
      <rPr>
        <b/>
        <sz val="11"/>
        <rFont val="Calibri"/>
        <family val="2"/>
        <scheme val="minor"/>
      </rPr>
      <t>notei de aprobare nr. 201586 din 31.08.2022 privind propunerea de modificare a SDL Nr. 1/2022 a fost alocata suma de  235.687,54 euro</t>
    </r>
    <r>
      <rPr>
        <sz val="11"/>
        <rFont val="Calibri"/>
        <family val="2"/>
        <scheme val="minor"/>
      </rPr>
      <t xml:space="preserve"> din Fondurile de tranzitie -FEADR , urmand va fi deschisa o noua sesiune in curand.        </t>
    </r>
    <r>
      <rPr>
        <b/>
        <sz val="11"/>
        <rFont val="Calibri"/>
        <family val="2"/>
        <charset val="238"/>
        <scheme val="minor"/>
      </rPr>
      <t>5.Conform Raportului de selectie nr. 348/08.02.2023, au fost depuse si selectate pentru finantare un nr. de 10 proiecte cu o valoare totala eligibila de 235.687,53 EURO</t>
    </r>
    <r>
      <rPr>
        <sz val="11"/>
        <rFont val="Calibri"/>
        <family val="2"/>
        <scheme val="minor"/>
      </rPr>
      <t>. In urma celor mentionate anterior pentru masura M3/6B a fost contractata intreaga suma disponibila din SDL aferenta masurii respectiv 893.420,54.</t>
    </r>
  </si>
  <si>
    <t>Nr.376/06.03.2023</t>
  </si>
  <si>
    <r>
      <t xml:space="preserve"> 1. Conform </t>
    </r>
    <r>
      <rPr>
        <b/>
        <sz val="11"/>
        <rFont val="Calibri"/>
        <family val="2"/>
        <scheme val="minor"/>
      </rPr>
      <t>Raportului de Selectie 319/26.06.2018, au fost selectate</t>
    </r>
    <r>
      <rPr>
        <b/>
        <u/>
        <sz val="11"/>
        <rFont val="Calibri"/>
        <family val="2"/>
        <scheme val="minor"/>
      </rPr>
      <t xml:space="preserve"> 13 proiecte in valoare de 260.000 euro</t>
    </r>
    <r>
      <rPr>
        <sz val="11"/>
        <rFont val="Calibri"/>
        <family val="2"/>
        <scheme val="minor"/>
      </rPr>
      <t xml:space="preserve">. Dupa evaluarea proiectelor de catre OJFIR/CRFIR , 2 proiecte au fost declarate neconforme. 11 solicitanti fiind declarati eligibili de catre CRFIR , proiectele contractate avand o valoare de 220.000 euro. Tinand cont de cele mentionate mai sus valoarea ramasa disponibila pentru aceasta masura este de 80.000 euro.
2. In decembrie 2018 a fost deschis cel de-al doilea apel. In urma </t>
    </r>
    <r>
      <rPr>
        <b/>
        <sz val="11"/>
        <rFont val="Calibri"/>
        <family val="2"/>
        <scheme val="minor"/>
      </rPr>
      <t xml:space="preserve">Raportului de selectie 478/31.01.2019 </t>
    </r>
    <r>
      <rPr>
        <sz val="11"/>
        <rFont val="Calibri"/>
        <family val="2"/>
        <scheme val="minor"/>
      </rPr>
      <t>au fost elligibilile si selectate un nr de</t>
    </r>
    <r>
      <rPr>
        <b/>
        <u/>
        <sz val="11"/>
        <rFont val="Calibri"/>
        <family val="2"/>
        <scheme val="minor"/>
      </rPr>
      <t xml:space="preserve"> 4 proiecte in valoare totala de 80.000 de euro</t>
    </r>
    <r>
      <rPr>
        <sz val="11"/>
        <rFont val="Calibri"/>
        <family val="2"/>
        <scheme val="minor"/>
      </rPr>
      <t xml:space="preserve">. În urma evaluării lor de către OJFIR Mehedinți, 1 proiect a fost declarata neconform, iar pentru celelate 3 proiecte, GAL  a primit 3 Note de Constatare prin care se modifica punctajul acordat la criteriul de selecție CS9  și implicit punctajul total acordat, iar proiectul depus de solicitantul CIRPACIU L. ION P.F.A. isi pierde statutul de proiect eligibil selectat prin situarea sub punctajul minim obligatoriu de 40 de puncte, devenind necesară reîntrunirea Comitetului de Selecție. Conform Raportului de selectie nr.524/12.03.2019 a ramas selectat 1 proiect in valoare de 20.000 euro, 1 proiect fiind retras de solicitant, iar cel de-al treailea neindeplinind punctajul minim de selectie. Valoarea ramasa este de 60.000 euro.
3. În perioada 10.04.2019-22.04.2019 a fost deschis Apel de Selecție și au fost depuse 3 proiecte .În urma </t>
    </r>
    <r>
      <rPr>
        <b/>
        <sz val="11"/>
        <rFont val="Calibri"/>
        <family val="2"/>
        <scheme val="minor"/>
      </rPr>
      <t>Raportului de selecție nr. 656/29.05.2019</t>
    </r>
    <r>
      <rPr>
        <sz val="11"/>
        <rFont val="Calibri"/>
        <family val="2"/>
        <scheme val="minor"/>
      </rPr>
      <t xml:space="preserve"> au fost selctate </t>
    </r>
    <r>
      <rPr>
        <b/>
        <sz val="11"/>
        <rFont val="Calibri"/>
        <family val="2"/>
        <scheme val="minor"/>
      </rPr>
      <t xml:space="preserve">3 proiecte în valoare de 60.000,00 euro.
4.Conform notei de aprobare DGDR AM PNDR nr.221653 / 30.08.2021 privind modificarea SDL GAL MH SUD, in urma bonusarii suplimentare a Gal-urilor a fost distribuita suma de 116.845,17 euro catre masura M2/6A- Incurajarea activitatilor non-agricole. Fondurile FEADR disponibile ce urmeaza a fi lansate, respectiv 236.845,17 euro, provin din rezilierea celor 6 contracte de finantare ( 20.000 * 6 ) din sesiunile anterioare la care se adauga suma de 116.845,17 euro, suma provenita din bonusare. </t>
    </r>
    <r>
      <rPr>
        <sz val="11"/>
        <rFont val="Calibri"/>
        <family val="2"/>
        <charset val="238"/>
        <scheme val="minor"/>
      </rPr>
      <t>A fost lansat apelul in perioada 19.10.2022 - 17.11.2022, si urmare a depasirii pragului de 130% din valoarea alocata sesiunii (au fost depuse 11 proiecte in valoare de 330.000 euro) a fost inchisa in data de 27.10.2022, conform Notei GAL nr.173/27.10.2022. 5.Conform Raportului de selectie nr. 203/14.11.2022 au fost selectate pentru finantare un nr. de 7 proiecte cu o valoare totala de 210.000 EURO.  Valoarea ramasa  este de 26.845,17 euro.</t>
    </r>
  </si>
  <si>
    <r>
      <t xml:space="preserve">In urma notei de aprobare nr. 201586 din 31.08.2022 privind propunerea de modificare a SDL Nr. 1/2022 a fost alocata suma de  92.603.22 euro din Fondurile de tranzitie -EURI , urmand va fi deschisa o noua sesiune in curand. In perioada 27.12.2022 - 25.01.2023 a fost lansat apelul de selectie nr.1/2022 cu o alocare financiara de 92.603,22 EURO, iar la data de 10.01.2023 conform notei nr.278/10.01.2023 sesiunea de depunere a proiectelor a fost inchisa deoarece s-a depasit plafonul de 130% din nivelul alocarii sesiunii. La data de 08.02.2023 a avut loc Raportul de selectie cu nr. 349/08.02.2023 in care au fost eligibile un nr. de  6 proiecte cu o valoare totala de 185.202 EURO dintre care selectate pentru finantare un nr. de 3 proiecte cu o valoare de 92.601 EURO, iar un nr. de 3 proiecte au ramas in asteptare cu o valoare totala de 92.601 EURO. </t>
    </r>
    <r>
      <rPr>
        <sz val="11"/>
        <rFont val="Calibri"/>
        <family val="2"/>
        <charset val="238"/>
        <scheme val="minor"/>
      </rPr>
      <t>Valoarea ramasa este de 2,22 euro.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</si>
</sst>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238"/>
      <scheme val="minor"/>
    </font>
    <font>
      <sz val="11"/>
      <color theme="1"/>
      <name val="Calibri"/>
      <family val="2"/>
      <charset val="238"/>
      <scheme val="minor"/>
    </font>
    <font>
      <sz val="11"/>
      <color rgb="FF9C0006"/>
      <name val="Calibri"/>
      <family val="2"/>
      <charset val="238"/>
      <scheme val="minor"/>
    </font>
    <font>
      <b/>
      <sz val="11"/>
      <color theme="1"/>
      <name val="Calibri"/>
      <family val="2"/>
      <charset val="238"/>
      <scheme val="minor"/>
    </font>
    <font>
      <u/>
      <sz val="11"/>
      <color theme="10"/>
      <name val="Calibri"/>
      <family val="2"/>
      <charset val="238"/>
      <scheme val="minor"/>
    </font>
    <font>
      <u/>
      <sz val="11"/>
      <color theme="10"/>
      <name val="Calibri"/>
      <family val="2"/>
      <scheme val="minor"/>
    </font>
    <font>
      <b/>
      <sz val="20"/>
      <color theme="1"/>
      <name val="Calibri"/>
      <family val="2"/>
      <charset val="238"/>
      <scheme val="minor"/>
    </font>
    <font>
      <sz val="11"/>
      <color rgb="FF3F3F76"/>
      <name val="Calibri"/>
      <family val="2"/>
      <charset val="238"/>
      <scheme val="minor"/>
    </font>
    <font>
      <sz val="11"/>
      <color rgb="FFFF0000"/>
      <name val="Calibri"/>
      <family val="2"/>
      <charset val="238"/>
      <scheme val="minor"/>
    </font>
    <font>
      <sz val="11"/>
      <name val="Calibri"/>
      <family val="2"/>
      <charset val="238"/>
      <scheme val="minor"/>
    </font>
    <font>
      <b/>
      <sz val="11"/>
      <name val="Calibri"/>
      <family val="2"/>
      <charset val="238"/>
      <scheme val="minor"/>
    </font>
    <font>
      <b/>
      <sz val="11"/>
      <color theme="1"/>
      <name val="Calibri"/>
      <family val="2"/>
      <scheme val="minor"/>
    </font>
    <font>
      <b/>
      <sz val="11"/>
      <name val="Calibri"/>
      <family val="2"/>
      <scheme val="minor"/>
    </font>
    <font>
      <b/>
      <sz val="18"/>
      <color theme="1"/>
      <name val="Calibri"/>
      <family val="2"/>
      <charset val="238"/>
      <scheme val="minor"/>
    </font>
    <font>
      <sz val="11"/>
      <name val="Calibri"/>
      <family val="2"/>
      <scheme val="minor"/>
    </font>
    <font>
      <b/>
      <u/>
      <sz val="11"/>
      <name val="Calibri"/>
      <family val="2"/>
      <scheme val="minor"/>
    </font>
    <font>
      <b/>
      <sz val="11"/>
      <color rgb="FFFF0000"/>
      <name val="Calibri"/>
      <family val="2"/>
      <scheme val="minor"/>
    </font>
    <font>
      <sz val="16"/>
      <color theme="1"/>
      <name val="Calibri"/>
      <family val="2"/>
      <charset val="238"/>
      <scheme val="minor"/>
    </font>
    <font>
      <sz val="11"/>
      <color rgb="FFFF0000"/>
      <name val="Calibri"/>
      <family val="2"/>
      <scheme val="minor"/>
    </font>
    <font>
      <b/>
      <sz val="11"/>
      <color rgb="FFFF0000"/>
      <name val="Calibri"/>
      <family val="2"/>
      <charset val="238"/>
      <scheme val="minor"/>
    </font>
  </fonts>
  <fills count="8">
    <fill>
      <patternFill patternType="none"/>
    </fill>
    <fill>
      <patternFill patternType="gray125"/>
    </fill>
    <fill>
      <patternFill patternType="solid">
        <fgColor rgb="FFFFC7CE"/>
      </patternFill>
    </fill>
    <fill>
      <patternFill patternType="solid">
        <fgColor theme="6" tint="0.59999389629810485"/>
        <bgColor indexed="64"/>
      </patternFill>
    </fill>
    <fill>
      <patternFill patternType="solid">
        <fgColor rgb="FFFFCC99"/>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22">
    <border>
      <left/>
      <right/>
      <top/>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indexed="64"/>
      </left>
      <right style="medium">
        <color indexed="64"/>
      </right>
      <top style="thin">
        <color indexed="64"/>
      </top>
      <bottom/>
      <diagonal/>
    </border>
    <border>
      <left style="thin">
        <color auto="1"/>
      </left>
      <right/>
      <top style="medium">
        <color auto="1"/>
      </top>
      <bottom style="thin">
        <color auto="1"/>
      </bottom>
      <diagonal/>
    </border>
    <border>
      <left/>
      <right style="thin">
        <color auto="1"/>
      </right>
      <top style="medium">
        <color auto="1"/>
      </top>
      <bottom/>
      <diagonal/>
    </border>
    <border>
      <left style="thin">
        <color auto="1"/>
      </left>
      <right style="thin">
        <color auto="1"/>
      </right>
      <top/>
      <bottom style="thin">
        <color auto="1"/>
      </bottom>
      <diagonal/>
    </border>
    <border>
      <left/>
      <right style="thin">
        <color auto="1"/>
      </right>
      <top/>
      <bottom style="medium">
        <color auto="1"/>
      </bottom>
      <diagonal/>
    </border>
    <border>
      <left style="thin">
        <color auto="1"/>
      </left>
      <right style="thin">
        <color auto="1"/>
      </right>
      <top style="thin">
        <color auto="1"/>
      </top>
      <bottom/>
      <diagonal/>
    </border>
  </borders>
  <cellStyleXfs count="6">
    <xf numFmtId="0" fontId="0" fillId="0" borderId="0"/>
    <xf numFmtId="0" fontId="2" fillId="2" borderId="0" applyNumberFormat="0" applyBorder="0" applyAlignment="0" applyProtection="0"/>
    <xf numFmtId="0" fontId="1" fillId="0" borderId="0"/>
    <xf numFmtId="0" fontId="4" fillId="0" borderId="0" applyNumberFormat="0" applyFill="0" applyBorder="0" applyAlignment="0" applyProtection="0"/>
    <xf numFmtId="0" fontId="5" fillId="0" borderId="0" applyNumberFormat="0" applyFill="0" applyBorder="0" applyAlignment="0" applyProtection="0"/>
    <xf numFmtId="0" fontId="7" fillId="4" borderId="3" applyNumberFormat="0" applyAlignment="0" applyProtection="0"/>
  </cellStyleXfs>
  <cellXfs count="112">
    <xf numFmtId="0" fontId="0" fillId="0" borderId="0" xfId="0"/>
    <xf numFmtId="4" fontId="0" fillId="5" borderId="2" xfId="0" applyNumberFormat="1" applyFont="1" applyFill="1" applyBorder="1" applyAlignment="1">
      <alignment horizontal="center" vertical="center"/>
    </xf>
    <xf numFmtId="4" fontId="8" fillId="5" borderId="2" xfId="0" applyNumberFormat="1" applyFont="1" applyFill="1" applyBorder="1" applyAlignment="1">
      <alignment horizontal="center" vertical="center"/>
    </xf>
    <xf numFmtId="0" fontId="0" fillId="0" borderId="0" xfId="0" applyAlignment="1">
      <alignment vertical="center" wrapText="1"/>
    </xf>
    <xf numFmtId="4" fontId="9" fillId="5" borderId="2" xfId="0" applyNumberFormat="1" applyFont="1" applyFill="1" applyBorder="1" applyAlignment="1">
      <alignment horizontal="center" vertical="center"/>
    </xf>
    <xf numFmtId="0" fontId="0" fillId="5" borderId="7" xfId="0" applyFont="1" applyFill="1" applyBorder="1" applyAlignment="1">
      <alignment horizontal="center" vertical="center"/>
    </xf>
    <xf numFmtId="4" fontId="0" fillId="5" borderId="7" xfId="0" applyNumberFormat="1" applyFont="1" applyFill="1" applyBorder="1" applyAlignment="1">
      <alignment horizontal="center" vertical="center"/>
    </xf>
    <xf numFmtId="0" fontId="0" fillId="5" borderId="2" xfId="0" applyFont="1" applyFill="1" applyBorder="1" applyAlignment="1">
      <alignment horizontal="center" vertical="center"/>
    </xf>
    <xf numFmtId="0" fontId="3" fillId="5" borderId="2" xfId="0" applyFont="1" applyFill="1" applyBorder="1" applyAlignment="1">
      <alignment horizontal="center" vertical="center" wrapText="1"/>
    </xf>
    <xf numFmtId="0" fontId="0" fillId="5" borderId="10" xfId="0" applyFont="1" applyFill="1" applyBorder="1" applyAlignment="1">
      <alignment horizontal="center" vertical="center"/>
    </xf>
    <xf numFmtId="4" fontId="0" fillId="5" borderId="10" xfId="0" applyNumberFormat="1" applyFont="1" applyFill="1" applyBorder="1" applyAlignment="1">
      <alignment horizontal="center" vertical="center"/>
    </xf>
    <xf numFmtId="4" fontId="8" fillId="5" borderId="10" xfId="0" applyNumberFormat="1" applyFont="1" applyFill="1" applyBorder="1" applyAlignment="1">
      <alignment horizontal="center" vertical="center"/>
    </xf>
    <xf numFmtId="4" fontId="9" fillId="5" borderId="10" xfId="0" applyNumberFormat="1" applyFont="1" applyFill="1" applyBorder="1" applyAlignment="1">
      <alignment horizontal="center" vertical="center"/>
    </xf>
    <xf numFmtId="0" fontId="3" fillId="5" borderId="10"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2" fillId="6" borderId="13" xfId="5" applyFont="1" applyFill="1" applyBorder="1" applyAlignment="1">
      <alignment horizontal="center" vertical="center" wrapText="1"/>
    </xf>
    <xf numFmtId="0" fontId="10" fillId="6" borderId="13" xfId="5" applyFont="1" applyFill="1" applyBorder="1" applyAlignment="1">
      <alignment horizontal="center" vertical="center" wrapText="1"/>
    </xf>
    <xf numFmtId="4" fontId="12" fillId="6" borderId="13" xfId="5" applyNumberFormat="1" applyFont="1" applyFill="1" applyBorder="1" applyAlignment="1">
      <alignment horizontal="right" vertical="center" wrapText="1"/>
    </xf>
    <xf numFmtId="10" fontId="11" fillId="6" borderId="13" xfId="0" applyNumberFormat="1" applyFont="1" applyFill="1" applyBorder="1" applyAlignment="1">
      <alignment horizontal="center" vertical="center" wrapText="1"/>
    </xf>
    <xf numFmtId="0" fontId="0" fillId="0" borderId="14" xfId="0" applyBorder="1" applyAlignment="1">
      <alignment vertical="center" wrapText="1"/>
    </xf>
    <xf numFmtId="3" fontId="3" fillId="3" borderId="7" xfId="0" applyNumberFormat="1" applyFont="1" applyFill="1" applyBorder="1" applyAlignment="1">
      <alignment horizontal="center" vertical="center"/>
    </xf>
    <xf numFmtId="4" fontId="14" fillId="5" borderId="2" xfId="0" applyNumberFormat="1" applyFont="1" applyFill="1" applyBorder="1" applyAlignment="1">
      <alignment horizontal="center" vertical="center"/>
    </xf>
    <xf numFmtId="0" fontId="9" fillId="0" borderId="2" xfId="0" applyFont="1" applyBorder="1" applyAlignment="1">
      <alignment vertical="center"/>
    </xf>
    <xf numFmtId="0" fontId="9" fillId="5" borderId="2" xfId="0" applyFont="1" applyFill="1" applyBorder="1" applyAlignment="1">
      <alignment vertical="center"/>
    </xf>
    <xf numFmtId="4" fontId="9" fillId="0" borderId="2" xfId="0" applyNumberFormat="1" applyFont="1" applyBorder="1" applyAlignment="1">
      <alignment vertical="center"/>
    </xf>
    <xf numFmtId="4" fontId="9" fillId="5" borderId="2" xfId="0" applyNumberFormat="1" applyFont="1" applyFill="1" applyBorder="1" applyAlignment="1">
      <alignment vertical="center"/>
    </xf>
    <xf numFmtId="0" fontId="9" fillId="5" borderId="2" xfId="0" applyFont="1" applyFill="1" applyBorder="1" applyAlignment="1">
      <alignment horizontal="right" vertical="center"/>
    </xf>
    <xf numFmtId="4" fontId="9" fillId="5" borderId="2" xfId="0" applyNumberFormat="1" applyFont="1" applyFill="1" applyBorder="1" applyAlignment="1">
      <alignment horizontal="right" vertical="center"/>
    </xf>
    <xf numFmtId="3" fontId="3" fillId="3" borderId="17" xfId="0" applyNumberFormat="1" applyFont="1" applyFill="1" applyBorder="1" applyAlignment="1">
      <alignment horizontal="center" vertical="center"/>
    </xf>
    <xf numFmtId="0" fontId="0" fillId="5" borderId="6" xfId="0" applyFont="1" applyFill="1" applyBorder="1" applyAlignment="1">
      <alignment horizontal="center" vertical="center"/>
    </xf>
    <xf numFmtId="0" fontId="9" fillId="0" borderId="7" xfId="5" applyFont="1" applyFill="1" applyBorder="1" applyAlignment="1">
      <alignment horizontal="center" vertical="center" wrapText="1"/>
    </xf>
    <xf numFmtId="0" fontId="10" fillId="0" borderId="7" xfId="5" applyFont="1" applyFill="1" applyBorder="1" applyAlignment="1">
      <alignment horizontal="center" vertical="center" wrapText="1"/>
    </xf>
    <xf numFmtId="0" fontId="4" fillId="0" borderId="7" xfId="3" applyFill="1" applyBorder="1" applyAlignment="1">
      <alignment horizontal="center" vertical="center" wrapText="1"/>
    </xf>
    <xf numFmtId="0" fontId="13" fillId="0" borderId="0" xfId="0" applyFont="1" applyAlignment="1">
      <alignment vertical="center"/>
    </xf>
    <xf numFmtId="0" fontId="6" fillId="0" borderId="0" xfId="0" applyFont="1" applyAlignment="1">
      <alignment vertical="center"/>
    </xf>
    <xf numFmtId="0" fontId="0" fillId="0" borderId="0" xfId="0" applyAlignment="1">
      <alignment vertical="center"/>
    </xf>
    <xf numFmtId="0" fontId="9" fillId="0" borderId="0" xfId="0" applyFont="1" applyAlignment="1">
      <alignment vertical="center"/>
    </xf>
    <xf numFmtId="0" fontId="17" fillId="0" borderId="0" xfId="0" applyFont="1" applyAlignment="1">
      <alignment vertical="center"/>
    </xf>
    <xf numFmtId="3" fontId="3" fillId="3" borderId="10" xfId="0" applyNumberFormat="1" applyFont="1" applyFill="1" applyBorder="1" applyAlignment="1">
      <alignment horizontal="center" vertical="center" wrapText="1"/>
    </xf>
    <xf numFmtId="0" fontId="14" fillId="5" borderId="5" xfId="0" applyFont="1" applyFill="1" applyBorder="1" applyAlignment="1">
      <alignment vertical="center" wrapText="1"/>
    </xf>
    <xf numFmtId="0" fontId="0" fillId="5" borderId="0" xfId="0" applyFill="1" applyAlignment="1">
      <alignment vertical="center"/>
    </xf>
    <xf numFmtId="0" fontId="14" fillId="5" borderId="16" xfId="0" applyFont="1" applyFill="1" applyBorder="1" applyAlignment="1">
      <alignment vertical="center" wrapText="1"/>
    </xf>
    <xf numFmtId="0" fontId="8" fillId="0" borderId="5" xfId="0" applyFont="1" applyBorder="1" applyAlignment="1">
      <alignment vertical="center" wrapText="1"/>
    </xf>
    <xf numFmtId="0" fontId="0" fillId="5" borderId="11" xfId="0" applyFill="1" applyBorder="1" applyAlignment="1">
      <alignment vertical="center" wrapText="1"/>
    </xf>
    <xf numFmtId="4" fontId="12" fillId="6" borderId="13" xfId="0" applyNumberFormat="1" applyFont="1" applyFill="1" applyBorder="1" applyAlignment="1">
      <alignment horizontal="center" vertical="center"/>
    </xf>
    <xf numFmtId="3" fontId="3" fillId="3" borderId="15" xfId="0" applyNumberFormat="1" applyFont="1" applyFill="1" applyBorder="1" applyAlignment="1">
      <alignment horizontal="center" vertical="center" wrapText="1"/>
    </xf>
    <xf numFmtId="0" fontId="0" fillId="5" borderId="7" xfId="0" applyFill="1" applyBorder="1" applyAlignment="1">
      <alignment vertical="center"/>
    </xf>
    <xf numFmtId="0" fontId="0" fillId="5" borderId="2" xfId="0" applyFill="1" applyBorder="1" applyAlignment="1">
      <alignment vertical="center"/>
    </xf>
    <xf numFmtId="0" fontId="0" fillId="0" borderId="2" xfId="0" applyBorder="1" applyAlignment="1">
      <alignment vertical="center"/>
    </xf>
    <xf numFmtId="0" fontId="0" fillId="5" borderId="10" xfId="0" applyFill="1" applyBorder="1" applyAlignment="1">
      <alignment vertical="center"/>
    </xf>
    <xf numFmtId="10" fontId="3" fillId="5" borderId="19" xfId="0" applyNumberFormat="1" applyFont="1" applyFill="1" applyBorder="1" applyAlignment="1">
      <alignment horizontal="center" vertical="center" wrapText="1"/>
    </xf>
    <xf numFmtId="4" fontId="16" fillId="7" borderId="13" xfId="0" applyNumberFormat="1" applyFont="1" applyFill="1" applyBorder="1" applyAlignment="1">
      <alignment horizontal="right" vertical="center" wrapText="1"/>
    </xf>
    <xf numFmtId="4" fontId="8" fillId="5" borderId="7" xfId="0" applyNumberFormat="1" applyFont="1" applyFill="1" applyBorder="1" applyAlignment="1">
      <alignment horizontal="center" vertical="center"/>
    </xf>
    <xf numFmtId="4" fontId="14" fillId="5" borderId="21" xfId="0" applyNumberFormat="1" applyFont="1" applyFill="1" applyBorder="1" applyAlignment="1">
      <alignment horizontal="center" vertical="center"/>
    </xf>
    <xf numFmtId="0" fontId="12" fillId="5" borderId="2" xfId="0" applyFont="1" applyFill="1" applyBorder="1" applyAlignment="1">
      <alignment horizontal="center" vertical="center" wrapText="1"/>
    </xf>
    <xf numFmtId="4" fontId="10" fillId="5" borderId="7" xfId="5" applyNumberFormat="1" applyFont="1" applyFill="1" applyBorder="1" applyAlignment="1">
      <alignment horizontal="center" vertical="center" wrapText="1"/>
    </xf>
    <xf numFmtId="3" fontId="3" fillId="3" borderId="15" xfId="0" applyNumberFormat="1" applyFont="1" applyFill="1" applyBorder="1" applyAlignment="1">
      <alignment horizontal="center" vertical="center" wrapText="1"/>
    </xf>
    <xf numFmtId="4" fontId="9" fillId="5" borderId="7" xfId="0" applyNumberFormat="1" applyFont="1" applyFill="1" applyBorder="1" applyAlignment="1">
      <alignment horizontal="center" vertical="center"/>
    </xf>
    <xf numFmtId="4" fontId="9" fillId="5" borderId="19" xfId="0" applyNumberFormat="1" applyFont="1" applyFill="1" applyBorder="1" applyAlignment="1">
      <alignment horizontal="center" vertical="center"/>
    </xf>
    <xf numFmtId="0" fontId="14" fillId="7" borderId="5" xfId="0" applyFont="1" applyFill="1" applyBorder="1" applyAlignment="1">
      <alignment vertical="center" wrapText="1"/>
    </xf>
    <xf numFmtId="3" fontId="3" fillId="3" borderId="10" xfId="0" applyNumberFormat="1" applyFont="1" applyFill="1" applyBorder="1" applyAlignment="1">
      <alignment horizontal="center" vertical="center" wrapText="1"/>
    </xf>
    <xf numFmtId="3" fontId="3" fillId="3" borderId="15" xfId="0" applyNumberFormat="1" applyFont="1" applyFill="1" applyBorder="1" applyAlignment="1">
      <alignment horizontal="center" vertical="center" wrapText="1"/>
    </xf>
    <xf numFmtId="3" fontId="3" fillId="3" borderId="10" xfId="0" applyNumberFormat="1" applyFont="1" applyFill="1" applyBorder="1" applyAlignment="1">
      <alignment horizontal="center" vertical="center" wrapText="1"/>
    </xf>
    <xf numFmtId="3" fontId="3" fillId="3" borderId="15" xfId="0"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xf>
    <xf numFmtId="4" fontId="9" fillId="5" borderId="21" xfId="0" applyNumberFormat="1" applyFont="1" applyFill="1" applyBorder="1" applyAlignment="1">
      <alignment horizontal="center" vertical="center"/>
    </xf>
    <xf numFmtId="3" fontId="3" fillId="3" borderId="10" xfId="0" applyNumberFormat="1" applyFont="1" applyFill="1" applyBorder="1" applyAlignment="1">
      <alignment horizontal="center" vertical="center" wrapText="1"/>
    </xf>
    <xf numFmtId="3" fontId="3" fillId="3" borderId="15" xfId="0" applyNumberFormat="1" applyFont="1" applyFill="1" applyBorder="1" applyAlignment="1">
      <alignment horizontal="center" vertical="center" wrapText="1"/>
    </xf>
    <xf numFmtId="0" fontId="8" fillId="7" borderId="7" xfId="0" applyFont="1" applyFill="1" applyBorder="1" applyAlignment="1">
      <alignment vertical="center"/>
    </xf>
    <xf numFmtId="4" fontId="8" fillId="7" borderId="7" xfId="0" applyNumberFormat="1" applyFont="1" applyFill="1" applyBorder="1" applyAlignment="1">
      <alignment vertical="center"/>
    </xf>
    <xf numFmtId="0" fontId="8" fillId="7" borderId="2" xfId="0" applyFont="1" applyFill="1" applyBorder="1" applyAlignment="1">
      <alignment vertical="center"/>
    </xf>
    <xf numFmtId="4" fontId="8" fillId="7" borderId="2" xfId="0" applyNumberFormat="1" applyFont="1" applyFill="1" applyBorder="1" applyAlignment="1">
      <alignment vertical="center"/>
    </xf>
    <xf numFmtId="0" fontId="19" fillId="0" borderId="13" xfId="0" applyFont="1" applyBorder="1" applyAlignment="1">
      <alignment vertical="center" wrapText="1"/>
    </xf>
    <xf numFmtId="4" fontId="19" fillId="0" borderId="13" xfId="0" applyNumberFormat="1" applyFont="1" applyBorder="1" applyAlignment="1">
      <alignment vertical="center" wrapText="1"/>
    </xf>
    <xf numFmtId="0" fontId="18" fillId="7" borderId="2" xfId="0" applyFont="1" applyFill="1" applyBorder="1" applyAlignment="1">
      <alignment vertical="center"/>
    </xf>
    <xf numFmtId="4" fontId="18" fillId="7" borderId="2" xfId="0" applyNumberFormat="1" applyFont="1" applyFill="1" applyBorder="1" applyAlignment="1">
      <alignment vertical="center"/>
    </xf>
    <xf numFmtId="0" fontId="16" fillId="7" borderId="13" xfId="0" applyFont="1" applyFill="1" applyBorder="1" applyAlignment="1">
      <alignment vertical="center" wrapText="1"/>
    </xf>
    <xf numFmtId="4" fontId="16" fillId="7" borderId="13" xfId="0" applyNumberFormat="1" applyFont="1" applyFill="1" applyBorder="1" applyAlignment="1">
      <alignment vertical="center" wrapText="1"/>
    </xf>
    <xf numFmtId="0" fontId="6" fillId="0" borderId="0" xfId="0" applyFont="1" applyAlignment="1">
      <alignment horizontal="center" vertical="center"/>
    </xf>
    <xf numFmtId="4" fontId="9" fillId="2" borderId="7" xfId="1" applyNumberFormat="1" applyFont="1" applyBorder="1" applyAlignment="1">
      <alignment horizontal="center" vertical="center" wrapText="1"/>
    </xf>
    <xf numFmtId="4" fontId="9" fillId="2" borderId="10" xfId="1" applyNumberFormat="1" applyFont="1" applyBorder="1" applyAlignment="1">
      <alignment horizontal="center" vertical="center" wrapText="1"/>
    </xf>
    <xf numFmtId="0" fontId="2" fillId="2" borderId="8" xfId="1" applyBorder="1" applyAlignment="1">
      <alignment vertical="center" wrapText="1"/>
    </xf>
    <xf numFmtId="0" fontId="2" fillId="2" borderId="11" xfId="1" applyBorder="1" applyAlignment="1">
      <alignment vertical="center" wrapText="1"/>
    </xf>
    <xf numFmtId="0" fontId="3" fillId="3" borderId="6"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2" borderId="7" xfId="1" applyBorder="1" applyAlignment="1">
      <alignment horizontal="center" vertical="center" wrapText="1"/>
    </xf>
    <xf numFmtId="0" fontId="2" fillId="2" borderId="10" xfId="1" applyBorder="1" applyAlignment="1">
      <alignment horizontal="center" vertical="center" wrapText="1"/>
    </xf>
    <xf numFmtId="3" fontId="3" fillId="3" borderId="7" xfId="0" applyNumberFormat="1" applyFont="1" applyFill="1" applyBorder="1" applyAlignment="1">
      <alignment horizontal="center" vertical="center" wrapText="1"/>
    </xf>
    <xf numFmtId="3" fontId="3" fillId="3" borderId="10" xfId="0" applyNumberFormat="1" applyFont="1" applyFill="1" applyBorder="1" applyAlignment="1">
      <alignment horizontal="center" vertical="center" wrapText="1"/>
    </xf>
    <xf numFmtId="0" fontId="9" fillId="2" borderId="7" xfId="1" applyFont="1" applyBorder="1" applyAlignment="1">
      <alignment horizontal="center" vertical="center" wrapText="1"/>
    </xf>
    <xf numFmtId="0" fontId="9" fillId="2" borderId="10" xfId="1"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0" fillId="0" borderId="20" xfId="0" applyBorder="1" applyAlignment="1">
      <alignment horizontal="center" vertical="center" wrapText="1"/>
    </xf>
    <xf numFmtId="0" fontId="0" fillId="5" borderId="6" xfId="0" applyFont="1" applyFill="1" applyBorder="1" applyAlignment="1">
      <alignment horizontal="center" vertical="center"/>
    </xf>
    <xf numFmtId="0" fontId="0" fillId="5" borderId="4" xfId="0" applyFont="1" applyFill="1" applyBorder="1" applyAlignment="1">
      <alignment horizontal="center" vertical="center"/>
    </xf>
    <xf numFmtId="0" fontId="0" fillId="5" borderId="9" xfId="0" applyFont="1" applyFill="1" applyBorder="1" applyAlignment="1">
      <alignment horizontal="center" vertical="center"/>
    </xf>
    <xf numFmtId="0" fontId="9" fillId="0" borderId="7" xfId="5" applyFont="1" applyFill="1" applyBorder="1" applyAlignment="1">
      <alignment horizontal="center" vertical="center" wrapText="1"/>
    </xf>
    <xf numFmtId="0" fontId="9" fillId="0" borderId="2" xfId="5" applyFont="1" applyFill="1" applyBorder="1" applyAlignment="1">
      <alignment horizontal="center" vertical="center" wrapText="1"/>
    </xf>
    <xf numFmtId="0" fontId="9" fillId="0" borderId="10" xfId="5" applyFont="1" applyFill="1" applyBorder="1" applyAlignment="1">
      <alignment horizontal="center" vertical="center" wrapText="1"/>
    </xf>
    <xf numFmtId="0" fontId="10" fillId="0" borderId="7" xfId="5" applyFont="1" applyFill="1" applyBorder="1" applyAlignment="1">
      <alignment horizontal="center" vertical="center" wrapText="1"/>
    </xf>
    <xf numFmtId="0" fontId="10" fillId="0" borderId="2" xfId="5" applyFont="1" applyFill="1" applyBorder="1" applyAlignment="1">
      <alignment horizontal="center" vertical="center" wrapText="1"/>
    </xf>
    <xf numFmtId="0" fontId="10" fillId="0" borderId="10" xfId="5" applyFont="1" applyFill="1" applyBorder="1" applyAlignment="1">
      <alignment horizontal="center" vertical="center" wrapText="1"/>
    </xf>
    <xf numFmtId="0" fontId="4" fillId="0" borderId="7" xfId="3" applyFill="1" applyBorder="1" applyAlignment="1">
      <alignment horizontal="center" vertical="center" wrapText="1"/>
    </xf>
    <xf numFmtId="4" fontId="10" fillId="5" borderId="7" xfId="5" applyNumberFormat="1" applyFont="1" applyFill="1" applyBorder="1" applyAlignment="1">
      <alignment horizontal="center" vertical="center" wrapText="1"/>
    </xf>
    <xf numFmtId="4" fontId="10" fillId="5" borderId="2" xfId="5" applyNumberFormat="1" applyFont="1" applyFill="1" applyBorder="1" applyAlignment="1">
      <alignment horizontal="center" vertical="center" wrapText="1"/>
    </xf>
    <xf numFmtId="4" fontId="10" fillId="5" borderId="10" xfId="5"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3" fontId="3" fillId="3" borderId="15" xfId="0" applyNumberFormat="1" applyFont="1" applyFill="1" applyBorder="1" applyAlignment="1">
      <alignment horizontal="center" vertical="center" wrapText="1"/>
    </xf>
  </cellXfs>
  <cellStyles count="6">
    <cellStyle name="Bad" xfId="1" builtinId="27"/>
    <cellStyle name="Hyperlink 2" xfId="3"/>
    <cellStyle name="Hyperlink 3" xfId="4"/>
    <cellStyle name="Input" xfId="5" builtinId="20"/>
    <cellStyle name="Normal" xfId="0" builtinId="0"/>
    <cellStyle name="Normal 1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almhsud.ro/"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galmhsud.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10"/>
  <sheetViews>
    <sheetView zoomScale="60" zoomScaleNormal="60" workbookViewId="0">
      <pane xSplit="5" ySplit="4" topLeftCell="Y7" activePane="bottomRight" state="frozen"/>
      <selection pane="topRight" activeCell="F1" sqref="F1"/>
      <selection pane="bottomLeft" activeCell="A6" sqref="A6"/>
      <selection pane="bottomRight" activeCell="AW7" sqref="AW7"/>
    </sheetView>
  </sheetViews>
  <sheetFormatPr defaultColWidth="8.85546875" defaultRowHeight="15" x14ac:dyDescent="0.25"/>
  <cols>
    <col min="1" max="1" width="5.28515625" style="35" customWidth="1"/>
    <col min="2" max="2" width="15.5703125" style="35" customWidth="1"/>
    <col min="3" max="3" width="11.140625" style="35" customWidth="1"/>
    <col min="4" max="4" width="8.85546875" style="35"/>
    <col min="5" max="5" width="13.5703125" style="35" customWidth="1"/>
    <col min="6" max="6" width="7.85546875" style="35" customWidth="1"/>
    <col min="7" max="7" width="10.7109375" style="35" hidden="1" customWidth="1"/>
    <col min="8" max="8" width="9.7109375" style="35" hidden="1" customWidth="1"/>
    <col min="9" max="9" width="10" style="35" hidden="1" customWidth="1"/>
    <col min="10" max="10" width="8" style="35" hidden="1" customWidth="1"/>
    <col min="11" max="11" width="12.5703125" style="35" customWidth="1"/>
    <col min="12" max="12" width="6" style="35" hidden="1" customWidth="1"/>
    <col min="13" max="13" width="7" style="35" hidden="1" customWidth="1"/>
    <col min="14" max="14" width="5.85546875" style="35" hidden="1" customWidth="1"/>
    <col min="15" max="15" width="8.28515625" style="35" hidden="1" customWidth="1"/>
    <col min="16" max="16" width="12.5703125" style="35" customWidth="1"/>
    <col min="17" max="17" width="11.42578125" style="35" hidden="1" customWidth="1"/>
    <col min="18" max="18" width="10.140625" style="35" hidden="1" customWidth="1"/>
    <col min="19" max="19" width="11.5703125" style="35" customWidth="1"/>
    <col min="20" max="21" width="11.5703125" style="35" hidden="1" customWidth="1"/>
    <col min="22" max="22" width="11.5703125" style="35" customWidth="1"/>
    <col min="23" max="23" width="12.28515625" style="35" customWidth="1"/>
    <col min="24" max="26" width="11.5703125" style="35" customWidth="1"/>
    <col min="27" max="38" width="11.5703125" style="35" hidden="1" customWidth="1"/>
    <col min="39" max="44" width="11.5703125" style="35" customWidth="1"/>
    <col min="45" max="45" width="17.5703125" style="35" customWidth="1"/>
    <col min="46" max="46" width="10.85546875" style="35" customWidth="1"/>
    <col min="47" max="47" width="8.85546875" style="36"/>
    <col min="48" max="48" width="14" style="36" customWidth="1"/>
    <col min="49" max="49" width="107.42578125" style="3" customWidth="1"/>
    <col min="50" max="16384" width="8.85546875" style="35"/>
  </cols>
  <sheetData>
    <row r="1" spans="1:49" ht="37.5" customHeight="1" x14ac:dyDescent="0.25">
      <c r="A1" s="33"/>
      <c r="B1" s="34" t="s">
        <v>48</v>
      </c>
      <c r="C1" s="34"/>
      <c r="D1" s="34"/>
      <c r="V1" s="78"/>
      <c r="W1" s="78"/>
      <c r="X1" s="78"/>
    </row>
    <row r="2" spans="1:49" ht="40.5" customHeight="1" thickBot="1" x14ac:dyDescent="0.3">
      <c r="B2" s="37" t="s">
        <v>53</v>
      </c>
    </row>
    <row r="3" spans="1:49" ht="29.25" customHeight="1" x14ac:dyDescent="0.25">
      <c r="A3" s="83" t="s">
        <v>0</v>
      </c>
      <c r="B3" s="85" t="s">
        <v>1</v>
      </c>
      <c r="C3" s="85" t="s">
        <v>2</v>
      </c>
      <c r="D3" s="87" t="s">
        <v>3</v>
      </c>
      <c r="E3" s="93" t="s">
        <v>46</v>
      </c>
      <c r="F3" s="93" t="s">
        <v>17</v>
      </c>
      <c r="G3" s="20" t="s">
        <v>11</v>
      </c>
      <c r="H3" s="20" t="s">
        <v>12</v>
      </c>
      <c r="I3" s="20" t="s">
        <v>13</v>
      </c>
      <c r="J3" s="20" t="s">
        <v>14</v>
      </c>
      <c r="K3" s="20" t="s">
        <v>15</v>
      </c>
      <c r="L3" s="20" t="s">
        <v>4</v>
      </c>
      <c r="M3" s="20" t="s">
        <v>5</v>
      </c>
      <c r="N3" s="20" t="s">
        <v>6</v>
      </c>
      <c r="O3" s="20" t="s">
        <v>7</v>
      </c>
      <c r="P3" s="20" t="s">
        <v>8</v>
      </c>
      <c r="Q3" s="20" t="s">
        <v>9</v>
      </c>
      <c r="R3" s="20" t="s">
        <v>10</v>
      </c>
      <c r="S3" s="20" t="s">
        <v>11</v>
      </c>
      <c r="T3" s="20" t="s">
        <v>12</v>
      </c>
      <c r="U3" s="20" t="s">
        <v>13</v>
      </c>
      <c r="V3" s="20" t="s">
        <v>14</v>
      </c>
      <c r="W3" s="20" t="s">
        <v>15</v>
      </c>
      <c r="X3" s="20" t="s">
        <v>6</v>
      </c>
      <c r="Y3" s="20" t="s">
        <v>10</v>
      </c>
      <c r="Z3" s="20" t="s">
        <v>5</v>
      </c>
      <c r="AA3" s="20" t="s">
        <v>9</v>
      </c>
      <c r="AB3" s="20" t="s">
        <v>10</v>
      </c>
      <c r="AC3" s="20" t="s">
        <v>11</v>
      </c>
      <c r="AD3" s="20" t="s">
        <v>12</v>
      </c>
      <c r="AE3" s="20" t="s">
        <v>13</v>
      </c>
      <c r="AF3" s="20" t="s">
        <v>14</v>
      </c>
      <c r="AG3" s="20" t="s">
        <v>15</v>
      </c>
      <c r="AH3" s="20" t="s">
        <v>4</v>
      </c>
      <c r="AI3" s="20" t="s">
        <v>5</v>
      </c>
      <c r="AJ3" s="20" t="s">
        <v>6</v>
      </c>
      <c r="AK3" s="20" t="s">
        <v>7</v>
      </c>
      <c r="AL3" s="28" t="s">
        <v>8</v>
      </c>
      <c r="AM3" s="28" t="s">
        <v>9</v>
      </c>
      <c r="AN3" s="28" t="s">
        <v>10</v>
      </c>
      <c r="AO3" s="28" t="s">
        <v>11</v>
      </c>
      <c r="AP3" s="28" t="s">
        <v>12</v>
      </c>
      <c r="AQ3" s="28" t="s">
        <v>13</v>
      </c>
      <c r="AR3" s="28" t="s">
        <v>14</v>
      </c>
      <c r="AS3" s="89" t="s">
        <v>43</v>
      </c>
      <c r="AT3" s="95" t="s">
        <v>20</v>
      </c>
      <c r="AU3" s="91" t="s">
        <v>44</v>
      </c>
      <c r="AV3" s="79" t="s">
        <v>45</v>
      </c>
      <c r="AW3" s="81" t="s">
        <v>16</v>
      </c>
    </row>
    <row r="4" spans="1:49" ht="64.5" customHeight="1" thickBot="1" x14ac:dyDescent="0.3">
      <c r="A4" s="84"/>
      <c r="B4" s="86"/>
      <c r="C4" s="86"/>
      <c r="D4" s="88"/>
      <c r="E4" s="94"/>
      <c r="F4" s="94"/>
      <c r="G4" s="38" t="s">
        <v>18</v>
      </c>
      <c r="H4" s="38" t="s">
        <v>19</v>
      </c>
      <c r="I4" s="38" t="s">
        <v>19</v>
      </c>
      <c r="J4" s="38" t="s">
        <v>19</v>
      </c>
      <c r="K4" s="38" t="s">
        <v>19</v>
      </c>
      <c r="L4" s="38" t="s">
        <v>19</v>
      </c>
      <c r="M4" s="38" t="s">
        <v>19</v>
      </c>
      <c r="N4" s="38" t="s">
        <v>19</v>
      </c>
      <c r="O4" s="38" t="s">
        <v>19</v>
      </c>
      <c r="P4" s="38" t="s">
        <v>19</v>
      </c>
      <c r="Q4" s="38" t="s">
        <v>19</v>
      </c>
      <c r="R4" s="38" t="s">
        <v>19</v>
      </c>
      <c r="S4" s="38" t="s">
        <v>19</v>
      </c>
      <c r="T4" s="38" t="s">
        <v>30</v>
      </c>
      <c r="U4" s="38" t="s">
        <v>30</v>
      </c>
      <c r="V4" s="38" t="s">
        <v>30</v>
      </c>
      <c r="W4" s="38" t="s">
        <v>31</v>
      </c>
      <c r="X4" s="38" t="s">
        <v>31</v>
      </c>
      <c r="Y4" s="38" t="s">
        <v>31</v>
      </c>
      <c r="Z4" s="38" t="s">
        <v>32</v>
      </c>
      <c r="AA4" s="38" t="s">
        <v>35</v>
      </c>
      <c r="AB4" s="38" t="s">
        <v>35</v>
      </c>
      <c r="AC4" s="38" t="s">
        <v>35</v>
      </c>
      <c r="AD4" s="38" t="s">
        <v>36</v>
      </c>
      <c r="AE4" s="38" t="s">
        <v>36</v>
      </c>
      <c r="AF4" s="38" t="s">
        <v>36</v>
      </c>
      <c r="AG4" s="38" t="s">
        <v>36</v>
      </c>
      <c r="AH4" s="38" t="s">
        <v>36</v>
      </c>
      <c r="AI4" s="38" t="s">
        <v>36</v>
      </c>
      <c r="AJ4" s="38" t="s">
        <v>37</v>
      </c>
      <c r="AK4" s="38" t="s">
        <v>37</v>
      </c>
      <c r="AL4" s="38" t="s">
        <v>37</v>
      </c>
      <c r="AM4" s="45" t="s">
        <v>38</v>
      </c>
      <c r="AN4" s="45" t="s">
        <v>38</v>
      </c>
      <c r="AO4" s="56" t="s">
        <v>38</v>
      </c>
      <c r="AP4" s="63" t="s">
        <v>50</v>
      </c>
      <c r="AQ4" s="61" t="s">
        <v>50</v>
      </c>
      <c r="AR4" s="67" t="s">
        <v>50</v>
      </c>
      <c r="AS4" s="90"/>
      <c r="AT4" s="96"/>
      <c r="AU4" s="92"/>
      <c r="AV4" s="80"/>
      <c r="AW4" s="82"/>
    </row>
    <row r="5" spans="1:49" s="40" customFormat="1" ht="190.5" customHeight="1" x14ac:dyDescent="0.25">
      <c r="A5" s="97">
        <v>151</v>
      </c>
      <c r="B5" s="100" t="s">
        <v>21</v>
      </c>
      <c r="C5" s="103" t="s">
        <v>22</v>
      </c>
      <c r="D5" s="106" t="s">
        <v>23</v>
      </c>
      <c r="E5" s="107">
        <f>1712916.17+235687.54</f>
        <v>1948603.71</v>
      </c>
      <c r="F5" s="5" t="s">
        <v>24</v>
      </c>
      <c r="G5" s="6"/>
      <c r="H5" s="6"/>
      <c r="I5" s="6"/>
      <c r="J5" s="46"/>
      <c r="K5" s="6">
        <v>422553</v>
      </c>
      <c r="L5" s="6"/>
      <c r="M5" s="6"/>
      <c r="N5" s="6"/>
      <c r="O5" s="6"/>
      <c r="P5" s="6"/>
      <c r="Q5" s="6"/>
      <c r="R5" s="6"/>
      <c r="S5" s="6"/>
      <c r="T5" s="6"/>
      <c r="U5" s="6"/>
      <c r="V5" s="6"/>
      <c r="W5" s="6"/>
      <c r="X5" s="6"/>
      <c r="Y5" s="6"/>
      <c r="Z5" s="6"/>
      <c r="AA5" s="6"/>
      <c r="AB5" s="6"/>
      <c r="AC5" s="6"/>
      <c r="AD5" s="6"/>
      <c r="AE5" s="6"/>
      <c r="AF5" s="6"/>
      <c r="AG5" s="6"/>
      <c r="AH5" s="6"/>
      <c r="AI5" s="6"/>
      <c r="AJ5" s="6"/>
      <c r="AK5" s="6"/>
      <c r="AL5" s="6"/>
      <c r="AM5" s="52"/>
      <c r="AO5" s="57">
        <v>235687.54</v>
      </c>
      <c r="AP5" s="58"/>
      <c r="AQ5" s="58"/>
      <c r="AR5" s="58"/>
      <c r="AS5" s="58">
        <f>657733+235687.54</f>
        <v>893420.54</v>
      </c>
      <c r="AT5" s="50"/>
      <c r="AU5" s="68">
        <v>21</v>
      </c>
      <c r="AV5" s="69">
        <v>893420.54</v>
      </c>
      <c r="AW5" s="39" t="s">
        <v>52</v>
      </c>
    </row>
    <row r="6" spans="1:49" s="40" customFormat="1" ht="196.5" customHeight="1" x14ac:dyDescent="0.25">
      <c r="A6" s="98"/>
      <c r="B6" s="101"/>
      <c r="C6" s="104"/>
      <c r="D6" s="104"/>
      <c r="E6" s="108"/>
      <c r="F6" s="7" t="s">
        <v>25</v>
      </c>
      <c r="G6" s="47"/>
      <c r="H6" s="2"/>
      <c r="I6" s="2"/>
      <c r="J6" s="2"/>
      <c r="K6" s="47"/>
      <c r="L6" s="2"/>
      <c r="M6" s="2"/>
      <c r="N6" s="1"/>
      <c r="O6" s="1"/>
      <c r="P6" s="1">
        <v>455141</v>
      </c>
      <c r="Q6" s="1"/>
      <c r="R6" s="1"/>
      <c r="S6" s="1"/>
      <c r="T6" s="1"/>
      <c r="U6" s="1"/>
      <c r="V6" s="1">
        <v>410141</v>
      </c>
      <c r="W6" s="1"/>
      <c r="X6" s="1"/>
      <c r="Y6" s="1"/>
      <c r="Z6" s="1"/>
      <c r="AA6" s="1"/>
      <c r="AB6" s="1"/>
      <c r="AC6" s="1"/>
      <c r="AD6" s="1"/>
      <c r="AE6" s="1"/>
      <c r="AF6" s="1"/>
      <c r="AG6" s="1"/>
      <c r="AH6" s="1"/>
      <c r="AI6" s="1"/>
      <c r="AJ6" s="1"/>
      <c r="AK6" s="1"/>
      <c r="AL6" s="1"/>
      <c r="AM6" s="1"/>
      <c r="AN6" s="1"/>
      <c r="AO6" s="1"/>
      <c r="AP6" s="1"/>
      <c r="AQ6" s="1"/>
      <c r="AR6" s="1"/>
      <c r="AS6" s="1">
        <v>420000</v>
      </c>
      <c r="AT6" s="8"/>
      <c r="AU6" s="26">
        <v>33</v>
      </c>
      <c r="AV6" s="27">
        <v>495000</v>
      </c>
      <c r="AW6" s="41" t="s">
        <v>33</v>
      </c>
    </row>
    <row r="7" spans="1:49" s="40" customFormat="1" ht="409.6" customHeight="1" x14ac:dyDescent="0.25">
      <c r="A7" s="98"/>
      <c r="B7" s="101"/>
      <c r="C7" s="104"/>
      <c r="D7" s="104"/>
      <c r="E7" s="108"/>
      <c r="F7" s="7" t="s">
        <v>26</v>
      </c>
      <c r="G7" s="47"/>
      <c r="H7" s="2"/>
      <c r="I7" s="2"/>
      <c r="J7" s="47"/>
      <c r="K7" s="4">
        <v>300000</v>
      </c>
      <c r="L7" s="2"/>
      <c r="M7" s="2"/>
      <c r="N7" s="1"/>
      <c r="O7" s="1"/>
      <c r="P7" s="1"/>
      <c r="Q7" s="1"/>
      <c r="R7" s="47"/>
      <c r="S7" s="1">
        <v>80000</v>
      </c>
      <c r="T7" s="1"/>
      <c r="U7" s="1"/>
      <c r="V7" s="1"/>
      <c r="W7" s="1">
        <v>60000</v>
      </c>
      <c r="X7" s="1"/>
      <c r="Y7" s="1"/>
      <c r="Z7" s="1"/>
      <c r="AB7" s="2"/>
      <c r="AC7" s="4"/>
      <c r="AD7" s="4"/>
      <c r="AE7" s="4"/>
      <c r="AF7" s="4"/>
      <c r="AG7" s="4"/>
      <c r="AH7" s="4"/>
      <c r="AI7" s="4"/>
      <c r="AJ7" s="4"/>
      <c r="AK7" s="4"/>
      <c r="AL7" s="4"/>
      <c r="AM7" s="4">
        <v>236845.17</v>
      </c>
      <c r="AN7" s="4"/>
      <c r="AO7" s="4"/>
      <c r="AP7" s="4"/>
      <c r="AQ7" s="4"/>
      <c r="AR7" s="4"/>
      <c r="AS7" s="4">
        <v>396845.17</v>
      </c>
      <c r="AT7" s="8"/>
      <c r="AU7" s="70">
        <v>27</v>
      </c>
      <c r="AV7" s="71">
        <v>610000</v>
      </c>
      <c r="AW7" s="39" t="s">
        <v>54</v>
      </c>
    </row>
    <row r="8" spans="1:49" ht="72" customHeight="1" x14ac:dyDescent="0.25">
      <c r="A8" s="98"/>
      <c r="B8" s="101"/>
      <c r="C8" s="104"/>
      <c r="D8" s="104"/>
      <c r="E8" s="108"/>
      <c r="F8" s="7" t="s">
        <v>27</v>
      </c>
      <c r="G8" s="48"/>
      <c r="H8" s="2"/>
      <c r="I8" s="2"/>
      <c r="J8" s="2"/>
      <c r="K8" s="48"/>
      <c r="L8" s="2"/>
      <c r="M8" s="2"/>
      <c r="N8" s="2"/>
      <c r="O8" s="1"/>
      <c r="P8" s="1">
        <v>100000</v>
      </c>
      <c r="Q8" s="1"/>
      <c r="R8" s="1"/>
      <c r="S8" s="4">
        <v>100000</v>
      </c>
      <c r="T8" s="2"/>
      <c r="U8" s="2"/>
      <c r="V8" s="2"/>
      <c r="W8" s="48"/>
      <c r="X8" s="4">
        <v>100000</v>
      </c>
      <c r="Y8" s="2"/>
      <c r="Z8" s="2"/>
      <c r="AA8" s="2"/>
      <c r="AB8" s="2"/>
      <c r="AC8" s="2"/>
      <c r="AD8" s="2"/>
      <c r="AE8" s="2"/>
      <c r="AF8" s="2"/>
      <c r="AG8" s="2"/>
      <c r="AH8" s="2"/>
      <c r="AI8" s="2"/>
      <c r="AJ8" s="2"/>
      <c r="AK8" s="2"/>
      <c r="AL8" s="2"/>
      <c r="AM8" s="2"/>
      <c r="AN8" s="2"/>
      <c r="AO8" s="2"/>
      <c r="AP8" s="2"/>
      <c r="AQ8" s="2"/>
      <c r="AR8" s="2"/>
      <c r="AS8" s="1">
        <v>100000</v>
      </c>
      <c r="AT8" s="8"/>
      <c r="AU8" s="22">
        <v>1</v>
      </c>
      <c r="AV8" s="24">
        <v>100000</v>
      </c>
      <c r="AW8" s="42" t="s">
        <v>34</v>
      </c>
    </row>
    <row r="9" spans="1:49" s="40" customFormat="1" ht="131.25" customHeight="1" thickBot="1" x14ac:dyDescent="0.3">
      <c r="A9" s="99"/>
      <c r="B9" s="102"/>
      <c r="C9" s="105"/>
      <c r="D9" s="105"/>
      <c r="E9" s="109"/>
      <c r="F9" s="9" t="s">
        <v>28</v>
      </c>
      <c r="G9" s="49"/>
      <c r="H9" s="11"/>
      <c r="I9" s="11"/>
      <c r="J9" s="11"/>
      <c r="K9" s="11"/>
      <c r="L9" s="11"/>
      <c r="M9" s="49"/>
      <c r="N9" s="10"/>
      <c r="O9" s="10"/>
      <c r="P9" s="11"/>
      <c r="Q9" s="10"/>
      <c r="R9" s="49"/>
      <c r="S9" s="12"/>
      <c r="T9" s="12"/>
      <c r="U9" s="12"/>
      <c r="V9" s="12"/>
      <c r="W9" s="49"/>
      <c r="X9" s="21">
        <v>78933</v>
      </c>
      <c r="Y9" s="12">
        <v>138338</v>
      </c>
      <c r="Z9" s="12">
        <v>138338</v>
      </c>
      <c r="AA9" s="12"/>
      <c r="AB9" s="12"/>
      <c r="AC9" s="12"/>
      <c r="AD9" s="12"/>
      <c r="AE9" s="12"/>
      <c r="AF9" s="12"/>
      <c r="AG9" s="12"/>
      <c r="AH9" s="12"/>
      <c r="AI9" s="12"/>
      <c r="AJ9" s="12"/>
      <c r="AK9" s="12"/>
      <c r="AL9" s="12"/>
      <c r="AM9" s="12"/>
      <c r="AN9" s="12"/>
      <c r="AO9" s="12"/>
      <c r="AP9" s="12"/>
      <c r="AQ9" s="12"/>
      <c r="AR9" s="12"/>
      <c r="AS9" s="10">
        <v>138338</v>
      </c>
      <c r="AT9" s="13"/>
      <c r="AU9" s="23">
        <v>2</v>
      </c>
      <c r="AV9" s="25">
        <v>276676</v>
      </c>
      <c r="AW9" s="43" t="s">
        <v>47</v>
      </c>
    </row>
    <row r="10" spans="1:49" s="3" customFormat="1" ht="29.25" customHeight="1" thickBot="1" x14ac:dyDescent="0.3">
      <c r="A10" s="14"/>
      <c r="B10" s="15" t="s">
        <v>29</v>
      </c>
      <c r="C10" s="15"/>
      <c r="D10" s="15"/>
      <c r="E10" s="16"/>
      <c r="F10" s="15"/>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51">
        <f>SUM(AS5:AS9)</f>
        <v>1948603.71</v>
      </c>
      <c r="AT10" s="18">
        <v>1</v>
      </c>
      <c r="AU10" s="72">
        <f>SUM(AU5:AU9)</f>
        <v>84</v>
      </c>
      <c r="AV10" s="73">
        <f>SUM(AV5:AV9)</f>
        <v>2375096.54</v>
      </c>
      <c r="AW10" s="19"/>
    </row>
  </sheetData>
  <mergeCells count="17">
    <mergeCell ref="A5:A9"/>
    <mergeCell ref="B5:B9"/>
    <mergeCell ref="C5:C9"/>
    <mergeCell ref="D5:D9"/>
    <mergeCell ref="E5:E9"/>
    <mergeCell ref="V1:X1"/>
    <mergeCell ref="AV3:AV4"/>
    <mergeCell ref="AW3:AW4"/>
    <mergeCell ref="A3:A4"/>
    <mergeCell ref="B3:B4"/>
    <mergeCell ref="C3:C4"/>
    <mergeCell ref="D3:D4"/>
    <mergeCell ref="AS3:AS4"/>
    <mergeCell ref="AU3:AU4"/>
    <mergeCell ref="E3:E4"/>
    <mergeCell ref="F3:F4"/>
    <mergeCell ref="AT3:AT4"/>
  </mergeCells>
  <conditionalFormatting sqref="AT3">
    <cfRule type="dataBar" priority="5">
      <dataBar>
        <cfvo type="min"/>
        <cfvo type="max"/>
        <color rgb="FF008AEF"/>
      </dataBar>
      <extLst>
        <ext xmlns:x14="http://schemas.microsoft.com/office/spreadsheetml/2009/9/main" uri="{B025F937-C7B1-47D3-B67F-A62EFF666E3E}">
          <x14:id>{7CDC8FDC-00A4-4BEB-ABA7-66BEAD1E781C}</x14:id>
        </ext>
      </extLst>
    </cfRule>
  </conditionalFormatting>
  <conditionalFormatting sqref="AT5:AT9">
    <cfRule type="dataBar" priority="2">
      <dataBar>
        <cfvo type="min"/>
        <cfvo type="max"/>
        <color rgb="FF008AEF"/>
      </dataBar>
      <extLst>
        <ext xmlns:x14="http://schemas.microsoft.com/office/spreadsheetml/2009/9/main" uri="{B025F937-C7B1-47D3-B67F-A62EFF666E3E}">
          <x14:id>{C283CF89-84E4-4F95-9D70-49C5BB916817}</x14:id>
        </ext>
      </extLst>
    </cfRule>
  </conditionalFormatting>
  <conditionalFormatting sqref="AT10">
    <cfRule type="dataBar" priority="1">
      <dataBar>
        <cfvo type="min"/>
        <cfvo type="max"/>
        <color rgb="FF008AEF"/>
      </dataBar>
      <extLst>
        <ext xmlns:x14="http://schemas.microsoft.com/office/spreadsheetml/2009/9/main" uri="{B025F937-C7B1-47D3-B67F-A62EFF666E3E}">
          <x14:id>{E349E449-B044-44BB-949B-3A404FB218BD}</x14:id>
        </ext>
      </extLst>
    </cfRule>
  </conditionalFormatting>
  <hyperlinks>
    <hyperlink ref="D5" r:id="rId1"/>
  </hyperlinks>
  <pageMargins left="0.23622047244094491" right="0.23622047244094491" top="0.74803149606299213" bottom="0.74803149606299213" header="0.31496062992125984" footer="0.31496062992125984"/>
  <pageSetup paperSize="8" scale="53" orientation="landscape" horizontalDpi="4294967295" verticalDpi="4294967295" r:id="rId2"/>
  <extLst>
    <ext xmlns:x14="http://schemas.microsoft.com/office/spreadsheetml/2009/9/main" uri="{78C0D931-6437-407d-A8EE-F0AAD7539E65}">
      <x14:conditionalFormattings>
        <x14:conditionalFormatting xmlns:xm="http://schemas.microsoft.com/office/excel/2006/main">
          <x14:cfRule type="dataBar" id="{7CDC8FDC-00A4-4BEB-ABA7-66BEAD1E781C}">
            <x14:dataBar minLength="0" maxLength="100" border="1" negativeBarBorderColorSameAsPositive="0">
              <x14:cfvo type="autoMin"/>
              <x14:cfvo type="autoMax"/>
              <x14:borderColor rgb="FF008AEF"/>
              <x14:negativeFillColor rgb="FFFF0000"/>
              <x14:negativeBorderColor rgb="FFFF0000"/>
              <x14:axisColor rgb="FF000000"/>
            </x14:dataBar>
          </x14:cfRule>
          <xm:sqref>AT3</xm:sqref>
        </x14:conditionalFormatting>
        <x14:conditionalFormatting xmlns:xm="http://schemas.microsoft.com/office/excel/2006/main">
          <x14:cfRule type="dataBar" id="{C283CF89-84E4-4F95-9D70-49C5BB916817}">
            <x14:dataBar minLength="0" maxLength="100" border="1" negativeBarBorderColorSameAsPositive="0">
              <x14:cfvo type="autoMin"/>
              <x14:cfvo type="autoMax"/>
              <x14:borderColor rgb="FF008AEF"/>
              <x14:negativeFillColor rgb="FFFF0000"/>
              <x14:negativeBorderColor rgb="FFFF0000"/>
              <x14:axisColor rgb="FF000000"/>
            </x14:dataBar>
          </x14:cfRule>
          <xm:sqref>AT5:AT9</xm:sqref>
        </x14:conditionalFormatting>
        <x14:conditionalFormatting xmlns:xm="http://schemas.microsoft.com/office/excel/2006/main">
          <x14:cfRule type="dataBar" id="{E349E449-B044-44BB-949B-3A404FB218BD}">
            <x14:dataBar minLength="0" maxLength="100" border="1" negativeBarBorderColorSameAsPositive="0">
              <x14:cfvo type="autoMin"/>
              <x14:cfvo type="autoMax"/>
              <x14:borderColor rgb="FF008AEF"/>
              <x14:negativeFillColor rgb="FFFF0000"/>
              <x14:negativeBorderColor rgb="FFFF0000"/>
              <x14:axisColor rgb="FF000000"/>
            </x14:dataBar>
          </x14:cfRule>
          <xm:sqref>AT10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tabSelected="1" zoomScale="60" zoomScaleNormal="60" workbookViewId="0">
      <pane xSplit="5" ySplit="4" topLeftCell="F5" activePane="bottomRight" state="frozen"/>
      <selection pane="topRight" activeCell="F1" sqref="F1"/>
      <selection pane="bottomLeft" activeCell="A6" sqref="A6"/>
      <selection pane="bottomRight" activeCell="X6" sqref="X6"/>
    </sheetView>
  </sheetViews>
  <sheetFormatPr defaultColWidth="8.85546875" defaultRowHeight="15" x14ac:dyDescent="0.25"/>
  <cols>
    <col min="1" max="1" width="5.28515625" style="35" customWidth="1"/>
    <col min="2" max="2" width="14.5703125" style="35" customWidth="1"/>
    <col min="3" max="3" width="11.140625" style="35" customWidth="1"/>
    <col min="4" max="4" width="17.7109375" style="35" customWidth="1"/>
    <col min="5" max="5" width="11.85546875" style="35" customWidth="1"/>
    <col min="6" max="6" width="7.85546875" style="35" customWidth="1"/>
    <col min="7" max="7" width="12.7109375" style="35" hidden="1" customWidth="1"/>
    <col min="8" max="9" width="13.7109375" style="35" hidden="1" customWidth="1"/>
    <col min="10" max="11" width="13.7109375" style="35" customWidth="1"/>
    <col min="12" max="12" width="13.7109375" style="35" hidden="1" customWidth="1"/>
    <col min="13" max="13" width="13.7109375" style="35" customWidth="1"/>
    <col min="14" max="14" width="14.140625" style="35" customWidth="1"/>
    <col min="15" max="15" width="9.5703125" style="35" customWidth="1"/>
    <col min="16" max="16" width="8.85546875" style="36"/>
    <col min="17" max="17" width="14" style="36" customWidth="1"/>
    <col min="18" max="18" width="47.5703125" style="3" customWidth="1"/>
    <col min="19" max="16384" width="8.85546875" style="35"/>
  </cols>
  <sheetData>
    <row r="1" spans="1:18" ht="37.5" customHeight="1" x14ac:dyDescent="0.25">
      <c r="A1" s="33"/>
      <c r="B1" s="34" t="s">
        <v>49</v>
      </c>
      <c r="C1" s="34"/>
      <c r="D1" s="34"/>
    </row>
    <row r="2" spans="1:18" ht="40.5" customHeight="1" thickBot="1" x14ac:dyDescent="0.3">
      <c r="B2" s="37"/>
    </row>
    <row r="3" spans="1:18" ht="29.25" customHeight="1" x14ac:dyDescent="0.25">
      <c r="A3" s="83" t="s">
        <v>0</v>
      </c>
      <c r="B3" s="85" t="s">
        <v>1</v>
      </c>
      <c r="C3" s="85" t="s">
        <v>2</v>
      </c>
      <c r="D3" s="87" t="s">
        <v>3</v>
      </c>
      <c r="E3" s="93" t="s">
        <v>42</v>
      </c>
      <c r="F3" s="93" t="s">
        <v>17</v>
      </c>
      <c r="G3" s="20" t="s">
        <v>8</v>
      </c>
      <c r="H3" s="20" t="s">
        <v>9</v>
      </c>
      <c r="I3" s="20" t="s">
        <v>10</v>
      </c>
      <c r="J3" s="20" t="s">
        <v>11</v>
      </c>
      <c r="K3" s="64" t="s">
        <v>12</v>
      </c>
      <c r="L3" s="64" t="s">
        <v>13</v>
      </c>
      <c r="M3" s="20" t="s">
        <v>14</v>
      </c>
      <c r="N3" s="110" t="s">
        <v>39</v>
      </c>
      <c r="O3" s="95" t="s">
        <v>20</v>
      </c>
      <c r="P3" s="91" t="s">
        <v>40</v>
      </c>
      <c r="Q3" s="79" t="s">
        <v>41</v>
      </c>
      <c r="R3" s="81" t="s">
        <v>16</v>
      </c>
    </row>
    <row r="4" spans="1:18" ht="64.5" customHeight="1" thickBot="1" x14ac:dyDescent="0.3">
      <c r="A4" s="84"/>
      <c r="B4" s="86"/>
      <c r="C4" s="86"/>
      <c r="D4" s="88"/>
      <c r="E4" s="94"/>
      <c r="F4" s="94"/>
      <c r="G4" s="38" t="s">
        <v>37</v>
      </c>
      <c r="H4" s="38" t="s">
        <v>37</v>
      </c>
      <c r="I4" s="38" t="s">
        <v>37</v>
      </c>
      <c r="J4" s="38" t="s">
        <v>37</v>
      </c>
      <c r="K4" s="62" t="s">
        <v>51</v>
      </c>
      <c r="L4" s="60" t="s">
        <v>51</v>
      </c>
      <c r="M4" s="66" t="s">
        <v>51</v>
      </c>
      <c r="N4" s="111"/>
      <c r="O4" s="96"/>
      <c r="P4" s="92"/>
      <c r="Q4" s="80"/>
      <c r="R4" s="82"/>
    </row>
    <row r="5" spans="1:18" s="40" customFormat="1" ht="302.25" customHeight="1" thickBot="1" x14ac:dyDescent="0.3">
      <c r="A5" s="29">
        <v>151</v>
      </c>
      <c r="B5" s="30" t="s">
        <v>21</v>
      </c>
      <c r="C5" s="31" t="s">
        <v>22</v>
      </c>
      <c r="D5" s="32" t="s">
        <v>23</v>
      </c>
      <c r="E5" s="55">
        <f>N6</f>
        <v>92603.22</v>
      </c>
      <c r="F5" s="7" t="s">
        <v>26</v>
      </c>
      <c r="G5" s="4"/>
      <c r="H5" s="2"/>
      <c r="J5" s="4">
        <v>92603.22</v>
      </c>
      <c r="K5" s="65"/>
      <c r="L5" s="65"/>
      <c r="M5" s="65"/>
      <c r="N5" s="53">
        <v>92603.22</v>
      </c>
      <c r="O5" s="54"/>
      <c r="P5" s="74">
        <v>3</v>
      </c>
      <c r="Q5" s="75">
        <v>92601</v>
      </c>
      <c r="R5" s="59" t="s">
        <v>55</v>
      </c>
    </row>
    <row r="6" spans="1:18" s="3" customFormat="1" ht="29.25" customHeight="1" thickBot="1" x14ac:dyDescent="0.3">
      <c r="A6" s="14"/>
      <c r="B6" s="15" t="s">
        <v>29</v>
      </c>
      <c r="C6" s="15"/>
      <c r="D6" s="15"/>
      <c r="E6" s="16"/>
      <c r="F6" s="15"/>
      <c r="G6" s="17"/>
      <c r="H6" s="17"/>
      <c r="I6" s="17"/>
      <c r="J6" s="17"/>
      <c r="K6" s="17"/>
      <c r="L6" s="17"/>
      <c r="M6" s="17"/>
      <c r="N6" s="44">
        <v>92603.22</v>
      </c>
      <c r="O6" s="18"/>
      <c r="P6" s="76">
        <f>SUM(P5:P5)</f>
        <v>3</v>
      </c>
      <c r="Q6" s="77">
        <f>SUM(Q5:Q5)</f>
        <v>92601</v>
      </c>
      <c r="R6" s="19"/>
    </row>
  </sheetData>
  <mergeCells count="11">
    <mergeCell ref="F3:F4"/>
    <mergeCell ref="A3:A4"/>
    <mergeCell ref="B3:B4"/>
    <mergeCell ref="C3:C4"/>
    <mergeCell ref="D3:D4"/>
    <mergeCell ref="E3:E4"/>
    <mergeCell ref="R3:R4"/>
    <mergeCell ref="N3:N4"/>
    <mergeCell ref="O3:O4"/>
    <mergeCell ref="P3:P4"/>
    <mergeCell ref="Q3:Q4"/>
  </mergeCells>
  <conditionalFormatting sqref="O3">
    <cfRule type="dataBar" priority="4">
      <dataBar>
        <cfvo type="min"/>
        <cfvo type="max"/>
        <color rgb="FF008AEF"/>
      </dataBar>
      <extLst>
        <ext xmlns:x14="http://schemas.microsoft.com/office/spreadsheetml/2009/9/main" uri="{B025F937-C7B1-47D3-B67F-A62EFF666E3E}">
          <x14:id>{0AB88EAC-E61B-4B0D-B140-595398AB8972}</x14:id>
        </ext>
      </extLst>
    </cfRule>
  </conditionalFormatting>
  <conditionalFormatting sqref="O6">
    <cfRule type="dataBar" priority="2">
      <dataBar>
        <cfvo type="min"/>
        <cfvo type="max"/>
        <color rgb="FF008AEF"/>
      </dataBar>
      <extLst>
        <ext xmlns:x14="http://schemas.microsoft.com/office/spreadsheetml/2009/9/main" uri="{B025F937-C7B1-47D3-B67F-A62EFF666E3E}">
          <x14:id>{6059CBD1-9ACD-4842-B127-D3C980CBB7E5}</x14:id>
        </ext>
      </extLst>
    </cfRule>
  </conditionalFormatting>
  <conditionalFormatting sqref="O5">
    <cfRule type="dataBar" priority="1">
      <dataBar>
        <cfvo type="min"/>
        <cfvo type="max"/>
        <color rgb="FF008AEF"/>
      </dataBar>
      <extLst>
        <ext xmlns:x14="http://schemas.microsoft.com/office/spreadsheetml/2009/9/main" uri="{B025F937-C7B1-47D3-B67F-A62EFF666E3E}">
          <x14:id>{7FB871AC-A868-4A31-AEE3-8DC11556CE3C}</x14:id>
        </ext>
      </extLst>
    </cfRule>
  </conditionalFormatting>
  <hyperlinks>
    <hyperlink ref="D5" r:id="rId1"/>
  </hyperlinks>
  <pageMargins left="0.23622047244094491" right="0.23622047244094491" top="0.74803149606299213" bottom="0.74803149606299213" header="0.31496062992125984" footer="0.31496062992125984"/>
  <pageSetup paperSize="9" scale="70" orientation="landscape" horizontalDpi="4294967295" verticalDpi="4294967295" r:id="rId2"/>
  <extLst>
    <ext xmlns:x14="http://schemas.microsoft.com/office/spreadsheetml/2009/9/main" uri="{78C0D931-6437-407d-A8EE-F0AAD7539E65}">
      <x14:conditionalFormattings>
        <x14:conditionalFormatting xmlns:xm="http://schemas.microsoft.com/office/excel/2006/main">
          <x14:cfRule type="dataBar" id="{0AB88EAC-E61B-4B0D-B140-595398AB8972}">
            <x14:dataBar minLength="0" maxLength="100" border="1" negativeBarBorderColorSameAsPositive="0">
              <x14:cfvo type="autoMin"/>
              <x14:cfvo type="autoMax"/>
              <x14:borderColor rgb="FF008AEF"/>
              <x14:negativeFillColor rgb="FFFF0000"/>
              <x14:negativeBorderColor rgb="FFFF0000"/>
              <x14:axisColor rgb="FF000000"/>
            </x14:dataBar>
          </x14:cfRule>
          <xm:sqref>O3</xm:sqref>
        </x14:conditionalFormatting>
        <x14:conditionalFormatting xmlns:xm="http://schemas.microsoft.com/office/excel/2006/main">
          <x14:cfRule type="dataBar" id="{6059CBD1-9ACD-4842-B127-D3C980CBB7E5}">
            <x14:dataBar minLength="0" maxLength="100" border="1" negativeBarBorderColorSameAsPositive="0">
              <x14:cfvo type="autoMin"/>
              <x14:cfvo type="autoMax"/>
              <x14:borderColor rgb="FF008AEF"/>
              <x14:negativeFillColor rgb="FFFF0000"/>
              <x14:negativeBorderColor rgb="FFFF0000"/>
              <x14:axisColor rgb="FF000000"/>
            </x14:dataBar>
          </x14:cfRule>
          <xm:sqref>O6</xm:sqref>
        </x14:conditionalFormatting>
        <x14:conditionalFormatting xmlns:xm="http://schemas.microsoft.com/office/excel/2006/main">
          <x14:cfRule type="dataBar" id="{7FB871AC-A868-4A31-AEE3-8DC11556CE3C}">
            <x14:dataBar minLength="0" maxLength="100" border="1" negativeBarBorderColorSameAsPositive="0">
              <x14:cfvo type="autoMin"/>
              <x14:cfvo type="autoMax"/>
              <x14:borderColor rgb="FF008AEF"/>
              <x14:negativeFillColor rgb="FFFF0000"/>
              <x14:negativeBorderColor rgb="FFFF0000"/>
              <x14:axisColor rgb="FF000000"/>
            </x14:dataBar>
          </x14:cfRule>
          <xm:sqref>O5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FEB 2023 - FEADR</vt:lpstr>
      <vt:lpstr>FEB 2023 - EURI</vt:lpstr>
      <vt:lpstr>'FEB 2023 - EURI'!Print_Titles</vt:lpstr>
      <vt:lpstr>'FEB 2023 - FEADR'!Print_Titles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Cucul</dc:creator>
  <cp:lastModifiedBy>Utilizator Windows</cp:lastModifiedBy>
  <cp:lastPrinted>2023-03-06T08:21:14Z</cp:lastPrinted>
  <dcterms:created xsi:type="dcterms:W3CDTF">2018-01-04T10:11:56Z</dcterms:created>
  <dcterms:modified xsi:type="dcterms:W3CDTF">2023-03-07T06:40:48Z</dcterms:modified>
</cp:coreProperties>
</file>